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05" yWindow="-105" windowWidth="23250" windowHeight="12570"/>
  </bookViews>
  <sheets>
    <sheet name="8" sheetId="4" r:id="rId1"/>
    <sheet name="Arkusz1" sheetId="1" r:id="rId2"/>
    <sheet name="Arkusz2" sheetId="2" r:id="rId3"/>
    <sheet name="Arkusz3" sheetId="3" r:id="rId4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9" i="4" l="1"/>
  <c r="E17" i="4"/>
  <c r="E22" i="4"/>
  <c r="G35" i="4"/>
  <c r="F35" i="4" s="1"/>
  <c r="G36" i="4"/>
  <c r="F36" i="4" s="1"/>
  <c r="H35" i="4"/>
  <c r="K34" i="4"/>
  <c r="K33" i="4"/>
  <c r="D22" i="4"/>
  <c r="D17" i="4"/>
  <c r="M28" i="4" l="1"/>
  <c r="M24" i="4" s="1"/>
  <c r="M21" i="4"/>
  <c r="M20" i="4" s="1"/>
  <c r="E21" i="4"/>
  <c r="E20" i="4" s="1"/>
  <c r="M16" i="4"/>
  <c r="M13" i="4" s="1"/>
  <c r="E28" i="4"/>
  <c r="E24" i="4" s="1"/>
  <c r="E16" i="4"/>
  <c r="E13" i="4" s="1"/>
  <c r="E50" i="4" s="1"/>
  <c r="M50" i="4" l="1"/>
  <c r="G34" i="4" l="1"/>
  <c r="F34" i="4" s="1"/>
  <c r="F18" i="4" l="1"/>
  <c r="K28" i="4" l="1"/>
  <c r="G37" i="4"/>
  <c r="F37" i="4" s="1"/>
  <c r="D16" i="4"/>
  <c r="F58" i="4"/>
  <c r="F57" i="4"/>
  <c r="F59" i="4" s="1"/>
  <c r="G49" i="4"/>
  <c r="F49" i="4" s="1"/>
  <c r="L48" i="4"/>
  <c r="K48" i="4"/>
  <c r="J48" i="4"/>
  <c r="I48" i="4"/>
  <c r="H48" i="4"/>
  <c r="D48" i="4"/>
  <c r="G47" i="4"/>
  <c r="F47" i="4" s="1"/>
  <c r="G46" i="4"/>
  <c r="F46" i="4" s="1"/>
  <c r="L45" i="4"/>
  <c r="K45" i="4"/>
  <c r="J45" i="4"/>
  <c r="I45" i="4"/>
  <c r="H45" i="4"/>
  <c r="D45" i="4"/>
  <c r="G44" i="4"/>
  <c r="F44" i="4" s="1"/>
  <c r="G43" i="4"/>
  <c r="F43" i="4" s="1"/>
  <c r="L41" i="4"/>
  <c r="K41" i="4"/>
  <c r="J41" i="4"/>
  <c r="I41" i="4"/>
  <c r="H41" i="4"/>
  <c r="D41" i="4"/>
  <c r="F40" i="4"/>
  <c r="G39" i="4"/>
  <c r="G38" i="4" s="1"/>
  <c r="L38" i="4"/>
  <c r="K38" i="4"/>
  <c r="J38" i="4"/>
  <c r="I38" i="4"/>
  <c r="H38" i="4"/>
  <c r="D38" i="4"/>
  <c r="G33" i="4"/>
  <c r="F33" i="4" s="1"/>
  <c r="G32" i="4"/>
  <c r="F32" i="4" s="1"/>
  <c r="G31" i="4"/>
  <c r="F31" i="4" s="1"/>
  <c r="G30" i="4"/>
  <c r="G29" i="4"/>
  <c r="F29" i="4" s="1"/>
  <c r="L28" i="4"/>
  <c r="J28" i="4"/>
  <c r="I28" i="4"/>
  <c r="H28" i="4"/>
  <c r="D28" i="4"/>
  <c r="F27" i="4"/>
  <c r="F26" i="4"/>
  <c r="L25" i="4"/>
  <c r="K25" i="4"/>
  <c r="J25" i="4"/>
  <c r="J24" i="4" s="1"/>
  <c r="I25" i="4"/>
  <c r="H25" i="4"/>
  <c r="G25" i="4"/>
  <c r="D25" i="4"/>
  <c r="F23" i="4"/>
  <c r="F22" i="4"/>
  <c r="L21" i="4"/>
  <c r="L20" i="4" s="1"/>
  <c r="K21" i="4"/>
  <c r="K20" i="4" s="1"/>
  <c r="J21" i="4"/>
  <c r="J20" i="4" s="1"/>
  <c r="I21" i="4"/>
  <c r="I20" i="4" s="1"/>
  <c r="H21" i="4"/>
  <c r="H20" i="4" s="1"/>
  <c r="G21" i="4"/>
  <c r="G20" i="4" s="1"/>
  <c r="D21" i="4"/>
  <c r="D20" i="4" s="1"/>
  <c r="L16" i="4"/>
  <c r="K16" i="4"/>
  <c r="J16" i="4"/>
  <c r="I16" i="4"/>
  <c r="H16" i="4"/>
  <c r="G15" i="4"/>
  <c r="G14" i="4" s="1"/>
  <c r="L14" i="4"/>
  <c r="K14" i="4"/>
  <c r="J14" i="4"/>
  <c r="I14" i="4"/>
  <c r="H14" i="4"/>
  <c r="D14" i="4"/>
  <c r="G12" i="4"/>
  <c r="F12" i="4" s="1"/>
  <c r="F10" i="4"/>
  <c r="L8" i="4"/>
  <c r="K8" i="4"/>
  <c r="J8" i="4"/>
  <c r="I8" i="4"/>
  <c r="H8" i="4"/>
  <c r="D8" i="4"/>
  <c r="G8" i="4" l="1"/>
  <c r="F8" i="4" s="1"/>
  <c r="F25" i="4"/>
  <c r="J13" i="4"/>
  <c r="J50" i="4" s="1"/>
  <c r="D24" i="4"/>
  <c r="L24" i="4"/>
  <c r="G41" i="4"/>
  <c r="H24" i="4"/>
  <c r="I24" i="4"/>
  <c r="K24" i="4"/>
  <c r="G45" i="4"/>
  <c r="F45" i="4" s="1"/>
  <c r="G48" i="4"/>
  <c r="F48" i="4" s="1"/>
  <c r="F41" i="4"/>
  <c r="H13" i="4"/>
  <c r="I13" i="4"/>
  <c r="D13" i="4"/>
  <c r="K13" i="4"/>
  <c r="L13" i="4"/>
  <c r="F21" i="4"/>
  <c r="F20" i="4" s="1"/>
  <c r="G28" i="4"/>
  <c r="G24" i="4" s="1"/>
  <c r="F30" i="4"/>
  <c r="F28" i="4" s="1"/>
  <c r="G19" i="4"/>
  <c r="F19" i="4" s="1"/>
  <c r="F16" i="4" s="1"/>
  <c r="F15" i="4"/>
  <c r="F14" i="4" s="1"/>
  <c r="F39" i="4"/>
  <c r="F38" i="4" s="1"/>
  <c r="D50" i="4" l="1"/>
  <c r="L50" i="4"/>
  <c r="F24" i="4"/>
  <c r="H50" i="4"/>
  <c r="K50" i="4"/>
  <c r="I50" i="4"/>
  <c r="G16" i="4"/>
  <c r="G13" i="4" s="1"/>
  <c r="G50" i="4" s="1"/>
  <c r="F13" i="4"/>
  <c r="F50" i="4" l="1"/>
</calcChain>
</file>

<file path=xl/sharedStrings.xml><?xml version="1.0" encoding="utf-8"?>
<sst xmlns="http://schemas.openxmlformats.org/spreadsheetml/2006/main" count="22" uniqueCount="22">
  <si>
    <t>w złotych</t>
  </si>
  <si>
    <t>Dział</t>
  </si>
  <si>
    <t>Rozdział</t>
  </si>
  <si>
    <t>Wydatki
bieżące</t>
  </si>
  <si>
    <t>w tym:</t>
  </si>
  <si>
    <t>Wydatki
majątkowe</t>
  </si>
  <si>
    <t>§*</t>
  </si>
  <si>
    <t>z tego:</t>
  </si>
  <si>
    <t>wynagrodzenia</t>
  </si>
  <si>
    <t>pochodne od wynagrodzeń</t>
  </si>
  <si>
    <t>dotacje</t>
  </si>
  <si>
    <t>pozostałe wydatki bieżące</t>
  </si>
  <si>
    <t>Ogółem</t>
  </si>
  <si>
    <t>Program w ramach porozumień Starostwo Powiatowe Ełk</t>
  </si>
  <si>
    <t>§ (8)</t>
  </si>
  <si>
    <t>§ (9)</t>
  </si>
  <si>
    <t>Plan dochodów</t>
  </si>
  <si>
    <t>Wykonanie dochodów</t>
  </si>
  <si>
    <t>Plan wydatków</t>
  </si>
  <si>
    <t>Wykonanie wydatków</t>
  </si>
  <si>
    <t>Załącznik Nr 15</t>
  </si>
  <si>
    <t>Dochody i wydatki związane z realizacją zadań realizowanych ze środków Funduszu Pomocy w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</si>
</sst>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b/>
      <sz val="10"/>
      <name val="Arial CE"/>
      <charset val="238"/>
    </font>
    <font>
      <b/>
      <sz val="11"/>
      <color indexed="63"/>
      <name val="Czcionka tekstu podstawowego"/>
      <family val="2"/>
      <charset val="238"/>
    </font>
    <font>
      <sz val="10"/>
      <name val="Arial CE"/>
      <charset val="238"/>
    </font>
    <font>
      <b/>
      <sz val="11"/>
      <name val="Arial CE"/>
      <family val="2"/>
      <charset val="238"/>
    </font>
    <font>
      <sz val="10"/>
      <color indexed="10"/>
      <name val="Arial CE"/>
      <charset val="238"/>
    </font>
    <font>
      <i/>
      <sz val="10"/>
      <name val="Arial CE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9"/>
      <color indexed="63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3">
    <xf numFmtId="0" fontId="0" fillId="0" borderId="0"/>
    <xf numFmtId="0" fontId="3" fillId="0" borderId="0"/>
    <xf numFmtId="0" fontId="2" fillId="4" borderId="8" applyNumberFormat="0" applyAlignment="0" applyProtection="0"/>
  </cellStyleXfs>
  <cellXfs count="46">
    <xf numFmtId="0" fontId="0" fillId="0" borderId="0" xfId="0"/>
    <xf numFmtId="0" fontId="3" fillId="0" borderId="0" xfId="1" applyAlignment="1">
      <alignment vertical="center"/>
    </xf>
    <xf numFmtId="0" fontId="3" fillId="0" borderId="0" xfId="1"/>
    <xf numFmtId="0" fontId="3" fillId="3" borderId="0" xfId="1" applyFill="1"/>
    <xf numFmtId="0" fontId="3" fillId="3" borderId="0" xfId="1" applyFill="1" applyAlignment="1">
      <alignment vertical="center"/>
    </xf>
    <xf numFmtId="0" fontId="1" fillId="0" borderId="0" xfId="1" applyFont="1"/>
    <xf numFmtId="0" fontId="1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4" fontId="3" fillId="0" borderId="0" xfId="1" applyNumberForma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7" fillId="0" borderId="0" xfId="1" applyFont="1"/>
    <xf numFmtId="0" fontId="7" fillId="0" borderId="0" xfId="1" applyFont="1" applyAlignment="1">
      <alignment horizontal="left" wrapText="1"/>
    </xf>
    <xf numFmtId="0" fontId="8" fillId="0" borderId="0" xfId="1" applyFont="1" applyAlignment="1">
      <alignment horizontal="center" vertical="center" wrapText="1"/>
    </xf>
    <xf numFmtId="0" fontId="7" fillId="0" borderId="0" xfId="1" applyFont="1" applyAlignment="1">
      <alignment horizontal="right" vertical="center"/>
    </xf>
    <xf numFmtId="0" fontId="8" fillId="2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4" fontId="8" fillId="2" borderId="1" xfId="1" applyNumberFormat="1" applyFont="1" applyFill="1" applyBorder="1" applyAlignment="1">
      <alignment horizontal="right" vertical="center"/>
    </xf>
    <xf numFmtId="0" fontId="7" fillId="3" borderId="1" xfId="1" applyFont="1" applyFill="1" applyBorder="1" applyAlignment="1">
      <alignment horizontal="center" vertical="center"/>
    </xf>
    <xf numFmtId="4" fontId="7" fillId="3" borderId="1" xfId="1" applyNumberFormat="1" applyFont="1" applyFill="1" applyBorder="1" applyAlignment="1">
      <alignment horizontal="right" vertical="center"/>
    </xf>
    <xf numFmtId="4" fontId="7" fillId="0" borderId="1" xfId="1" applyNumberFormat="1" applyFont="1" applyBorder="1" applyAlignment="1">
      <alignment vertical="center"/>
    </xf>
    <xf numFmtId="0" fontId="7" fillId="0" borderId="1" xfId="1" applyFont="1" applyBorder="1" applyAlignment="1">
      <alignment vertical="center"/>
    </xf>
    <xf numFmtId="4" fontId="8" fillId="2" borderId="1" xfId="1" applyNumberFormat="1" applyFont="1" applyFill="1" applyBorder="1" applyAlignment="1">
      <alignment vertical="center"/>
    </xf>
    <xf numFmtId="0" fontId="8" fillId="0" borderId="1" xfId="1" applyFont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0" fontId="9" fillId="4" borderId="1" xfId="2" applyFont="1" applyBorder="1" applyAlignment="1">
      <alignment horizontal="center" vertical="center"/>
    </xf>
    <xf numFmtId="4" fontId="9" fillId="4" borderId="1" xfId="2" applyNumberFormat="1" applyFont="1" applyBorder="1" applyAlignment="1">
      <alignment vertical="center"/>
    </xf>
    <xf numFmtId="0" fontId="8" fillId="0" borderId="4" xfId="1" applyFont="1" applyBorder="1" applyAlignment="1">
      <alignment horizontal="left" vertical="center"/>
    </xf>
    <xf numFmtId="0" fontId="8" fillId="0" borderId="5" xfId="1" applyFont="1" applyBorder="1" applyAlignment="1">
      <alignment horizontal="left" vertical="center"/>
    </xf>
    <xf numFmtId="4" fontId="8" fillId="0" borderId="1" xfId="1" applyNumberFormat="1" applyFont="1" applyBorder="1" applyAlignment="1">
      <alignment vertical="center"/>
    </xf>
    <xf numFmtId="0" fontId="8" fillId="2" borderId="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1" applyAlignment="1">
      <alignment vertical="center" wrapText="1"/>
    </xf>
    <xf numFmtId="0" fontId="7" fillId="0" borderId="0" xfId="1" applyFont="1" applyAlignment="1">
      <alignment horizontal="left" wrapText="1"/>
    </xf>
    <xf numFmtId="0" fontId="8" fillId="0" borderId="0" xfId="1" applyFont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</cellXfs>
  <cellStyles count="3">
    <cellStyle name="Dane wyjściowe 2" xfId="2"/>
    <cellStyle name="Normalny" xfId="0" builtinId="0"/>
    <cellStyle name="Normalny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59"/>
  <sheetViews>
    <sheetView tabSelected="1" workbookViewId="0">
      <selection activeCell="B19" sqref="B19"/>
    </sheetView>
  </sheetViews>
  <sheetFormatPr defaultColWidth="9.140625" defaultRowHeight="12.75"/>
  <cols>
    <col min="1" max="1" width="5.85546875" style="1" customWidth="1"/>
    <col min="2" max="2" width="8.28515625" style="1" customWidth="1"/>
    <col min="3" max="3" width="6.42578125" style="1" customWidth="1"/>
    <col min="4" max="4" width="12.42578125" style="1" customWidth="1"/>
    <col min="5" max="5" width="11.5703125" style="1" customWidth="1"/>
    <col min="6" max="6" width="12.140625" style="1" customWidth="1"/>
    <col min="7" max="7" width="11.140625" style="1" customWidth="1"/>
    <col min="8" max="8" width="13.140625" style="1" customWidth="1"/>
    <col min="9" max="9" width="12.28515625" style="2" customWidth="1"/>
    <col min="10" max="10" width="7.7109375" style="2" customWidth="1"/>
    <col min="11" max="11" width="12.7109375" style="2" customWidth="1"/>
    <col min="12" max="12" width="8.7109375" style="2" customWidth="1"/>
    <col min="13" max="13" width="14.5703125" style="2" customWidth="1"/>
    <col min="14" max="82" width="8.85546875" style="2" customWidth="1"/>
    <col min="83" max="16384" width="9.140625" style="1"/>
  </cols>
  <sheetData>
    <row r="1" spans="1:82" ht="46.9" customHeight="1">
      <c r="A1" s="11"/>
      <c r="B1" s="11"/>
      <c r="C1" s="11"/>
      <c r="D1" s="11"/>
      <c r="E1" s="11"/>
      <c r="F1" s="11"/>
      <c r="G1" s="11"/>
      <c r="H1" s="11"/>
      <c r="I1" s="12"/>
      <c r="J1" s="12"/>
      <c r="K1" s="37" t="s">
        <v>20</v>
      </c>
      <c r="L1" s="37"/>
      <c r="M1" s="13"/>
    </row>
    <row r="2" spans="1:82" ht="45" customHeight="1">
      <c r="A2" s="38" t="s">
        <v>21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14"/>
    </row>
    <row r="3" spans="1:82">
      <c r="A3" s="11"/>
      <c r="B3" s="11"/>
      <c r="C3" s="11"/>
      <c r="D3" s="11"/>
      <c r="E3" s="11"/>
      <c r="F3" s="11"/>
      <c r="G3" s="11"/>
      <c r="H3" s="11"/>
      <c r="I3" s="12"/>
      <c r="J3" s="12"/>
      <c r="K3" s="12"/>
      <c r="L3" s="15" t="s">
        <v>0</v>
      </c>
      <c r="M3" s="15"/>
    </row>
    <row r="4" spans="1:82" ht="20.25" customHeight="1">
      <c r="A4" s="39" t="s">
        <v>1</v>
      </c>
      <c r="B4" s="40" t="s">
        <v>2</v>
      </c>
      <c r="C4" s="40" t="s">
        <v>6</v>
      </c>
      <c r="D4" s="35" t="s">
        <v>16</v>
      </c>
      <c r="E4" s="32" t="s">
        <v>17</v>
      </c>
      <c r="F4" s="35" t="s">
        <v>18</v>
      </c>
      <c r="G4" s="35" t="s">
        <v>7</v>
      </c>
      <c r="H4" s="35"/>
      <c r="I4" s="35"/>
      <c r="J4" s="35"/>
      <c r="K4" s="35"/>
      <c r="L4" s="35"/>
      <c r="M4" s="32" t="s">
        <v>19</v>
      </c>
      <c r="CA4" s="1"/>
      <c r="CB4" s="1"/>
      <c r="CC4" s="1"/>
      <c r="CD4" s="1"/>
    </row>
    <row r="5" spans="1:82" ht="18" customHeight="1">
      <c r="A5" s="39"/>
      <c r="B5" s="41"/>
      <c r="C5" s="41"/>
      <c r="D5" s="39"/>
      <c r="E5" s="33"/>
      <c r="F5" s="35"/>
      <c r="G5" s="35" t="s">
        <v>3</v>
      </c>
      <c r="H5" s="43" t="s">
        <v>4</v>
      </c>
      <c r="I5" s="44"/>
      <c r="J5" s="44"/>
      <c r="K5" s="45"/>
      <c r="L5" s="35" t="s">
        <v>5</v>
      </c>
      <c r="M5" s="33"/>
      <c r="CA5" s="1"/>
      <c r="CB5" s="1"/>
      <c r="CC5" s="1"/>
      <c r="CD5" s="1"/>
    </row>
    <row r="6" spans="1:82" ht="46.15" customHeight="1">
      <c r="A6" s="39"/>
      <c r="B6" s="42"/>
      <c r="C6" s="42"/>
      <c r="D6" s="39"/>
      <c r="E6" s="34"/>
      <c r="F6" s="35"/>
      <c r="G6" s="35"/>
      <c r="H6" s="16" t="s">
        <v>8</v>
      </c>
      <c r="I6" s="16" t="s">
        <v>9</v>
      </c>
      <c r="J6" s="16" t="s">
        <v>10</v>
      </c>
      <c r="K6" s="16" t="s">
        <v>11</v>
      </c>
      <c r="L6" s="35"/>
      <c r="M6" s="34"/>
      <c r="CA6" s="1"/>
      <c r="CB6" s="1"/>
      <c r="CC6" s="1"/>
      <c r="CD6" s="1"/>
    </row>
    <row r="7" spans="1:82" ht="12.75" customHeight="1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K7" s="17">
        <v>11</v>
      </c>
      <c r="L7" s="17">
        <v>12</v>
      </c>
      <c r="M7" s="17">
        <v>13</v>
      </c>
      <c r="CA7" s="1"/>
      <c r="CB7" s="1"/>
      <c r="CC7" s="1"/>
      <c r="CD7" s="1"/>
    </row>
    <row r="8" spans="1:82" ht="19.5" hidden="1" customHeight="1">
      <c r="A8" s="18">
        <v>600</v>
      </c>
      <c r="B8" s="18">
        <v>60014</v>
      </c>
      <c r="C8" s="18"/>
      <c r="D8" s="19">
        <f>SUM(D9:D12)</f>
        <v>0</v>
      </c>
      <c r="E8" s="19"/>
      <c r="F8" s="19">
        <f>G8+L8</f>
        <v>0</v>
      </c>
      <c r="G8" s="19">
        <f t="shared" ref="G8:L8" si="0">SUM(G10:G12)</f>
        <v>0</v>
      </c>
      <c r="H8" s="19">
        <f t="shared" si="0"/>
        <v>0</v>
      </c>
      <c r="I8" s="19">
        <f t="shared" si="0"/>
        <v>0</v>
      </c>
      <c r="J8" s="19">
        <f t="shared" si="0"/>
        <v>0</v>
      </c>
      <c r="K8" s="19">
        <f t="shared" si="0"/>
        <v>0</v>
      </c>
      <c r="L8" s="19">
        <f t="shared" si="0"/>
        <v>0</v>
      </c>
      <c r="M8" s="19"/>
      <c r="CA8" s="1"/>
      <c r="CB8" s="1"/>
      <c r="CC8" s="1"/>
      <c r="CD8" s="1"/>
    </row>
    <row r="9" spans="1:82" s="4" customFormat="1" ht="19.5" hidden="1" customHeight="1">
      <c r="A9" s="20"/>
      <c r="B9" s="20"/>
      <c r="C9" s="20">
        <v>2710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</row>
    <row r="10" spans="1:82" s="4" customFormat="1" ht="19.5" hidden="1" customHeight="1">
      <c r="A10" s="20"/>
      <c r="B10" s="20"/>
      <c r="C10" s="20">
        <v>2310</v>
      </c>
      <c r="D10" s="21"/>
      <c r="E10" s="21"/>
      <c r="F10" s="22">
        <f>G10+L10</f>
        <v>0</v>
      </c>
      <c r="G10" s="22"/>
      <c r="H10" s="21"/>
      <c r="I10" s="21"/>
      <c r="J10" s="21"/>
      <c r="K10" s="21"/>
      <c r="L10" s="21"/>
      <c r="M10" s="21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</row>
    <row r="11" spans="1:82" s="4" customFormat="1" ht="19.5" hidden="1" customHeight="1">
      <c r="A11" s="20"/>
      <c r="B11" s="20"/>
      <c r="C11" s="20">
        <v>6300</v>
      </c>
      <c r="D11" s="21"/>
      <c r="E11" s="21"/>
      <c r="F11" s="22"/>
      <c r="G11" s="22"/>
      <c r="H11" s="21"/>
      <c r="I11" s="21"/>
      <c r="J11" s="21"/>
      <c r="K11" s="21"/>
      <c r="L11" s="21"/>
      <c r="M11" s="21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</row>
    <row r="12" spans="1:82" ht="19.5" hidden="1" customHeight="1">
      <c r="A12" s="17"/>
      <c r="B12" s="17"/>
      <c r="C12" s="17">
        <v>6059</v>
      </c>
      <c r="D12" s="22"/>
      <c r="E12" s="22"/>
      <c r="F12" s="22">
        <f>G12+L12</f>
        <v>0</v>
      </c>
      <c r="G12" s="22">
        <f>SUM(H12:K12)</f>
        <v>0</v>
      </c>
      <c r="H12" s="23"/>
      <c r="I12" s="23"/>
      <c r="J12" s="22"/>
      <c r="K12" s="22"/>
      <c r="L12" s="22"/>
      <c r="M12" s="22"/>
      <c r="CA12" s="1"/>
      <c r="CB12" s="1"/>
      <c r="CC12" s="1"/>
      <c r="CD12" s="1"/>
    </row>
    <row r="13" spans="1:82" ht="19.5" customHeight="1">
      <c r="A13" s="18">
        <v>754</v>
      </c>
      <c r="B13" s="18"/>
      <c r="C13" s="18"/>
      <c r="D13" s="24">
        <f>D14+D16</f>
        <v>415520</v>
      </c>
      <c r="E13" s="24">
        <f>E14+E16</f>
        <v>386820</v>
      </c>
      <c r="F13" s="24">
        <f t="shared" ref="F13:L13" si="1">F14+F16</f>
        <v>415520</v>
      </c>
      <c r="G13" s="24">
        <f t="shared" si="1"/>
        <v>415520</v>
      </c>
      <c r="H13" s="24">
        <f t="shared" si="1"/>
        <v>0</v>
      </c>
      <c r="I13" s="24">
        <f t="shared" si="1"/>
        <v>0</v>
      </c>
      <c r="J13" s="24">
        <f t="shared" si="1"/>
        <v>0</v>
      </c>
      <c r="K13" s="24">
        <f t="shared" si="1"/>
        <v>415520</v>
      </c>
      <c r="L13" s="24">
        <f t="shared" si="1"/>
        <v>0</v>
      </c>
      <c r="M13" s="24">
        <f>M14+M16</f>
        <v>386820</v>
      </c>
      <c r="CA13" s="1"/>
      <c r="CB13" s="1"/>
      <c r="CC13" s="1"/>
      <c r="CD13" s="1"/>
    </row>
    <row r="14" spans="1:82" ht="19.5" hidden="1" customHeight="1">
      <c r="A14" s="25"/>
      <c r="B14" s="18">
        <v>75045</v>
      </c>
      <c r="C14" s="18"/>
      <c r="D14" s="24">
        <f>D15</f>
        <v>0</v>
      </c>
      <c r="E14" s="24"/>
      <c r="F14" s="24">
        <f t="shared" ref="F14:L14" si="2">F15</f>
        <v>0</v>
      </c>
      <c r="G14" s="24">
        <f t="shared" si="2"/>
        <v>0</v>
      </c>
      <c r="H14" s="24">
        <f t="shared" si="2"/>
        <v>0</v>
      </c>
      <c r="I14" s="24">
        <f t="shared" si="2"/>
        <v>0</v>
      </c>
      <c r="J14" s="24">
        <f t="shared" si="2"/>
        <v>0</v>
      </c>
      <c r="K14" s="24">
        <f t="shared" si="2"/>
        <v>0</v>
      </c>
      <c r="L14" s="24">
        <f t="shared" si="2"/>
        <v>0</v>
      </c>
      <c r="M14" s="24"/>
      <c r="CA14" s="1"/>
      <c r="CB14" s="1"/>
      <c r="CC14" s="1"/>
      <c r="CD14" s="1"/>
    </row>
    <row r="15" spans="1:82" ht="19.5" hidden="1" customHeight="1">
      <c r="A15" s="17"/>
      <c r="B15" s="17"/>
      <c r="C15" s="17">
        <v>2710</v>
      </c>
      <c r="D15" s="23"/>
      <c r="E15" s="23"/>
      <c r="F15" s="22">
        <f>G15+L15</f>
        <v>0</v>
      </c>
      <c r="G15" s="22">
        <f>SUM(H15:K15)</f>
        <v>0</v>
      </c>
      <c r="H15" s="23"/>
      <c r="I15" s="23"/>
      <c r="J15" s="22"/>
      <c r="K15" s="22"/>
      <c r="L15" s="22"/>
      <c r="M15" s="22"/>
      <c r="CA15" s="1"/>
      <c r="CB15" s="1"/>
      <c r="CC15" s="1"/>
      <c r="CD15" s="1"/>
    </row>
    <row r="16" spans="1:82" ht="19.5" customHeight="1">
      <c r="A16" s="25"/>
      <c r="B16" s="18">
        <v>75495</v>
      </c>
      <c r="C16" s="18"/>
      <c r="D16" s="24">
        <f t="shared" ref="D16:M16" si="3">SUM(D17:D19)</f>
        <v>415520</v>
      </c>
      <c r="E16" s="24">
        <f t="shared" si="3"/>
        <v>386820</v>
      </c>
      <c r="F16" s="24">
        <f t="shared" si="3"/>
        <v>415520</v>
      </c>
      <c r="G16" s="24">
        <f t="shared" si="3"/>
        <v>415520</v>
      </c>
      <c r="H16" s="24">
        <f t="shared" si="3"/>
        <v>0</v>
      </c>
      <c r="I16" s="24">
        <f t="shared" si="3"/>
        <v>0</v>
      </c>
      <c r="J16" s="24">
        <f t="shared" si="3"/>
        <v>0</v>
      </c>
      <c r="K16" s="24">
        <f t="shared" si="3"/>
        <v>415520</v>
      </c>
      <c r="L16" s="24">
        <f t="shared" si="3"/>
        <v>0</v>
      </c>
      <c r="M16" s="24">
        <f t="shared" si="3"/>
        <v>386820</v>
      </c>
      <c r="CA16" s="1"/>
      <c r="CB16" s="1"/>
      <c r="CC16" s="1"/>
      <c r="CD16" s="1"/>
    </row>
    <row r="17" spans="1:82" ht="19.5" customHeight="1">
      <c r="A17" s="17"/>
      <c r="B17" s="17"/>
      <c r="C17" s="17">
        <v>2100</v>
      </c>
      <c r="D17" s="22">
        <f>415520</f>
        <v>415520</v>
      </c>
      <c r="E17" s="22">
        <f>386820</f>
        <v>386820</v>
      </c>
      <c r="F17" s="22"/>
      <c r="G17" s="22"/>
      <c r="H17" s="23"/>
      <c r="I17" s="23"/>
      <c r="J17" s="22"/>
      <c r="K17" s="22"/>
      <c r="L17" s="22"/>
      <c r="M17" s="22"/>
      <c r="CA17" s="1"/>
      <c r="CB17" s="1"/>
      <c r="CC17" s="1"/>
      <c r="CD17" s="1"/>
    </row>
    <row r="18" spans="1:82" ht="19.5" hidden="1" customHeight="1">
      <c r="A18" s="17"/>
      <c r="B18" s="17"/>
      <c r="C18" s="17">
        <v>4350</v>
      </c>
      <c r="D18" s="22"/>
      <c r="E18" s="22"/>
      <c r="F18" s="22">
        <f>G18+L18</f>
        <v>0</v>
      </c>
      <c r="G18" s="22"/>
      <c r="H18" s="23"/>
      <c r="I18" s="23"/>
      <c r="J18" s="22"/>
      <c r="K18" s="22"/>
      <c r="L18" s="22"/>
      <c r="M18" s="22"/>
      <c r="CA18" s="1"/>
      <c r="CB18" s="1"/>
      <c r="CC18" s="1"/>
      <c r="CD18" s="1"/>
    </row>
    <row r="19" spans="1:82" ht="19.5" customHeight="1">
      <c r="A19" s="17"/>
      <c r="B19" s="17"/>
      <c r="C19" s="17">
        <v>4370</v>
      </c>
      <c r="D19" s="22"/>
      <c r="E19" s="22"/>
      <c r="F19" s="22">
        <f>G19+L19</f>
        <v>415520</v>
      </c>
      <c r="G19" s="22">
        <f>SUM(H19:K19)</f>
        <v>415520</v>
      </c>
      <c r="H19" s="22"/>
      <c r="I19" s="22"/>
      <c r="J19" s="22"/>
      <c r="K19" s="22">
        <f>415520</f>
        <v>415520</v>
      </c>
      <c r="L19" s="22"/>
      <c r="M19" s="22">
        <v>386820</v>
      </c>
      <c r="CA19" s="1"/>
      <c r="CB19" s="1"/>
      <c r="CC19" s="1"/>
      <c r="CD19" s="1"/>
    </row>
    <row r="20" spans="1:82" ht="19.5" customHeight="1">
      <c r="A20" s="18">
        <v>758</v>
      </c>
      <c r="B20" s="18"/>
      <c r="C20" s="18"/>
      <c r="D20" s="24">
        <f>D21</f>
        <v>100958</v>
      </c>
      <c r="E20" s="24">
        <f>E21</f>
        <v>100958</v>
      </c>
      <c r="F20" s="24">
        <f t="shared" ref="F20:L20" si="4">F21</f>
        <v>0</v>
      </c>
      <c r="G20" s="24">
        <f t="shared" si="4"/>
        <v>0</v>
      </c>
      <c r="H20" s="24">
        <f t="shared" si="4"/>
        <v>0</v>
      </c>
      <c r="I20" s="24">
        <f t="shared" si="4"/>
        <v>0</v>
      </c>
      <c r="J20" s="24">
        <f t="shared" si="4"/>
        <v>0</v>
      </c>
      <c r="K20" s="24">
        <f t="shared" si="4"/>
        <v>0</v>
      </c>
      <c r="L20" s="24">
        <f t="shared" si="4"/>
        <v>0</v>
      </c>
      <c r="M20" s="24">
        <f>M21</f>
        <v>0</v>
      </c>
      <c r="CA20" s="1"/>
      <c r="CB20" s="1"/>
      <c r="CC20" s="1"/>
      <c r="CD20" s="1"/>
    </row>
    <row r="21" spans="1:82" ht="19.5" customHeight="1">
      <c r="A21" s="26"/>
      <c r="B21" s="18">
        <v>75814</v>
      </c>
      <c r="C21" s="18"/>
      <c r="D21" s="24">
        <f>SUM(D22:D23)</f>
        <v>100958</v>
      </c>
      <c r="E21" s="24">
        <f>SUM(E22:E23)</f>
        <v>100958</v>
      </c>
      <c r="F21" s="24">
        <f>G21+L21</f>
        <v>0</v>
      </c>
      <c r="G21" s="24">
        <f t="shared" ref="G21:L21" si="5">SUM(G22:G23)</f>
        <v>0</v>
      </c>
      <c r="H21" s="24">
        <f t="shared" si="5"/>
        <v>0</v>
      </c>
      <c r="I21" s="24">
        <f t="shared" si="5"/>
        <v>0</v>
      </c>
      <c r="J21" s="24">
        <f t="shared" si="5"/>
        <v>0</v>
      </c>
      <c r="K21" s="24">
        <f t="shared" si="5"/>
        <v>0</v>
      </c>
      <c r="L21" s="24">
        <f t="shared" si="5"/>
        <v>0</v>
      </c>
      <c r="M21" s="24">
        <f>SUM(M22:M23)</f>
        <v>0</v>
      </c>
      <c r="CA21" s="1"/>
      <c r="CB21" s="1"/>
      <c r="CC21" s="1"/>
      <c r="CD21" s="1"/>
    </row>
    <row r="22" spans="1:82" ht="19.5" customHeight="1">
      <c r="A22" s="17"/>
      <c r="B22" s="17"/>
      <c r="C22" s="17">
        <v>2100</v>
      </c>
      <c r="D22" s="22">
        <f>100958</f>
        <v>100958</v>
      </c>
      <c r="E22" s="22">
        <f>100958</f>
        <v>100958</v>
      </c>
      <c r="F22" s="22">
        <f>G22+L22</f>
        <v>0</v>
      </c>
      <c r="G22" s="22"/>
      <c r="H22" s="23"/>
      <c r="I22" s="23"/>
      <c r="J22" s="22"/>
      <c r="K22" s="22"/>
      <c r="L22" s="22"/>
      <c r="M22" s="22"/>
      <c r="CA22" s="1"/>
      <c r="CB22" s="1"/>
      <c r="CC22" s="1"/>
      <c r="CD22" s="1"/>
    </row>
    <row r="23" spans="1:82" ht="19.5" hidden="1" customHeight="1">
      <c r="A23" s="17"/>
      <c r="B23" s="17"/>
      <c r="C23" s="17"/>
      <c r="D23" s="22"/>
      <c r="E23" s="22"/>
      <c r="F23" s="22">
        <f>G23+L23</f>
        <v>0</v>
      </c>
      <c r="G23" s="22"/>
      <c r="H23" s="23"/>
      <c r="I23" s="23"/>
      <c r="J23" s="22"/>
      <c r="K23" s="22"/>
      <c r="L23" s="22"/>
      <c r="M23" s="22"/>
      <c r="CA23" s="1"/>
      <c r="CB23" s="1"/>
      <c r="CC23" s="1"/>
      <c r="CD23" s="1"/>
    </row>
    <row r="24" spans="1:82" ht="19.5" customHeight="1">
      <c r="A24" s="18">
        <v>801</v>
      </c>
      <c r="B24" s="18"/>
      <c r="C24" s="18"/>
      <c r="D24" s="24">
        <f>D25+D28</f>
        <v>0</v>
      </c>
      <c r="E24" s="24">
        <f>E25+E28</f>
        <v>0</v>
      </c>
      <c r="F24" s="24">
        <f t="shared" ref="F24:L24" si="6">F25+F28</f>
        <v>100958</v>
      </c>
      <c r="G24" s="24">
        <f t="shared" si="6"/>
        <v>100958</v>
      </c>
      <c r="H24" s="24">
        <f t="shared" si="6"/>
        <v>60793.569999999992</v>
      </c>
      <c r="I24" s="24">
        <f t="shared" si="6"/>
        <v>0</v>
      </c>
      <c r="J24" s="24">
        <f t="shared" si="6"/>
        <v>0</v>
      </c>
      <c r="K24" s="24">
        <f t="shared" si="6"/>
        <v>40164.43</v>
      </c>
      <c r="L24" s="24">
        <f t="shared" si="6"/>
        <v>0</v>
      </c>
      <c r="M24" s="24">
        <f>M25+M28</f>
        <v>100958</v>
      </c>
      <c r="CA24" s="1"/>
      <c r="CB24" s="1"/>
      <c r="CC24" s="1"/>
      <c r="CD24" s="1"/>
    </row>
    <row r="25" spans="1:82" ht="19.5" hidden="1" customHeight="1">
      <c r="A25" s="18">
        <v>801</v>
      </c>
      <c r="B25" s="18">
        <v>80130</v>
      </c>
      <c r="C25" s="18"/>
      <c r="D25" s="24">
        <f>D26</f>
        <v>0</v>
      </c>
      <c r="E25" s="24"/>
      <c r="F25" s="24">
        <f>SUM(F26:F27)</f>
        <v>0</v>
      </c>
      <c r="G25" s="24">
        <f t="shared" ref="G25:L25" si="7">SUM(G26:G27)</f>
        <v>0</v>
      </c>
      <c r="H25" s="24">
        <f t="shared" si="7"/>
        <v>0</v>
      </c>
      <c r="I25" s="24">
        <f t="shared" si="7"/>
        <v>0</v>
      </c>
      <c r="J25" s="24">
        <f t="shared" si="7"/>
        <v>0</v>
      </c>
      <c r="K25" s="24">
        <f t="shared" si="7"/>
        <v>0</v>
      </c>
      <c r="L25" s="24">
        <f t="shared" si="7"/>
        <v>0</v>
      </c>
      <c r="M25" s="24"/>
      <c r="CA25" s="1"/>
      <c r="CB25" s="1"/>
      <c r="CC25" s="1"/>
      <c r="CD25" s="1"/>
    </row>
    <row r="26" spans="1:82" ht="19.5" hidden="1" customHeight="1">
      <c r="A26" s="17"/>
      <c r="B26" s="17"/>
      <c r="C26" s="17">
        <v>6630</v>
      </c>
      <c r="D26" s="22"/>
      <c r="E26" s="22"/>
      <c r="F26" s="22">
        <f>G26+L26</f>
        <v>0</v>
      </c>
      <c r="G26" s="22"/>
      <c r="H26" s="22"/>
      <c r="I26" s="22"/>
      <c r="J26" s="22"/>
      <c r="K26" s="22"/>
      <c r="L26" s="22"/>
      <c r="M26" s="22"/>
      <c r="CA26" s="1"/>
      <c r="CB26" s="1"/>
      <c r="CC26" s="1"/>
      <c r="CD26" s="1"/>
    </row>
    <row r="27" spans="1:82" ht="19.5" hidden="1" customHeight="1">
      <c r="A27" s="17"/>
      <c r="B27" s="17"/>
      <c r="C27" s="17">
        <v>6059</v>
      </c>
      <c r="D27" s="22"/>
      <c r="E27" s="22"/>
      <c r="F27" s="22">
        <f>G27+L27</f>
        <v>0</v>
      </c>
      <c r="G27" s="22"/>
      <c r="H27" s="22"/>
      <c r="I27" s="22"/>
      <c r="J27" s="22"/>
      <c r="K27" s="22"/>
      <c r="L27" s="22"/>
      <c r="M27" s="22"/>
      <c r="CA27" s="1"/>
      <c r="CB27" s="1"/>
      <c r="CC27" s="1"/>
      <c r="CD27" s="1"/>
    </row>
    <row r="28" spans="1:82" ht="19.5" customHeight="1">
      <c r="A28" s="18"/>
      <c r="B28" s="18">
        <v>80195</v>
      </c>
      <c r="C28" s="18"/>
      <c r="D28" s="24">
        <f>D29</f>
        <v>0</v>
      </c>
      <c r="E28" s="24">
        <f>E29</f>
        <v>0</v>
      </c>
      <c r="F28" s="24">
        <f>SUM(F30:F37)</f>
        <v>100958</v>
      </c>
      <c r="G28" s="24">
        <f t="shared" ref="F28:M28" si="8">SUM(G30:G37)</f>
        <v>100958</v>
      </c>
      <c r="H28" s="24">
        <f t="shared" si="8"/>
        <v>60793.569999999992</v>
      </c>
      <c r="I28" s="24">
        <f t="shared" si="8"/>
        <v>0</v>
      </c>
      <c r="J28" s="24">
        <f t="shared" si="8"/>
        <v>0</v>
      </c>
      <c r="K28" s="24">
        <f t="shared" si="8"/>
        <v>40164.43</v>
      </c>
      <c r="L28" s="24">
        <f t="shared" si="8"/>
        <v>0</v>
      </c>
      <c r="M28" s="24">
        <f t="shared" si="8"/>
        <v>100958</v>
      </c>
      <c r="CA28" s="1"/>
      <c r="CB28" s="1"/>
      <c r="CC28" s="1"/>
      <c r="CD28" s="1"/>
    </row>
    <row r="29" spans="1:82" ht="19.5" hidden="1" customHeight="1">
      <c r="A29" s="17"/>
      <c r="B29" s="17"/>
      <c r="C29" s="17">
        <v>2700</v>
      </c>
      <c r="D29" s="22"/>
      <c r="E29" s="22"/>
      <c r="F29" s="22">
        <f>G29+L29</f>
        <v>0</v>
      </c>
      <c r="G29" s="22">
        <f>SUM(H29:K29)</f>
        <v>0</v>
      </c>
      <c r="H29" s="23"/>
      <c r="I29" s="23"/>
      <c r="J29" s="22"/>
      <c r="K29" s="22"/>
      <c r="L29" s="22"/>
      <c r="M29" s="22"/>
      <c r="CA29" s="1"/>
      <c r="CB29" s="1"/>
      <c r="CC29" s="1"/>
      <c r="CD29" s="1"/>
    </row>
    <row r="30" spans="1:82" ht="19.5" hidden="1" customHeight="1">
      <c r="A30" s="17"/>
      <c r="B30" s="17"/>
      <c r="C30" s="17">
        <v>4110</v>
      </c>
      <c r="D30" s="22"/>
      <c r="E30" s="22"/>
      <c r="F30" s="22">
        <f t="shared" ref="F30:F37" si="9">G30+L30</f>
        <v>0</v>
      </c>
      <c r="G30" s="22">
        <f t="shared" ref="G30:G37" si="10">SUM(H30:K30)</f>
        <v>0</v>
      </c>
      <c r="H30" s="22"/>
      <c r="I30" s="22"/>
      <c r="J30" s="22"/>
      <c r="K30" s="22"/>
      <c r="L30" s="22"/>
      <c r="M30" s="22"/>
      <c r="CA30" s="1"/>
      <c r="CB30" s="1"/>
      <c r="CC30" s="1"/>
      <c r="CD30" s="1"/>
    </row>
    <row r="31" spans="1:82" ht="19.5" hidden="1" customHeight="1">
      <c r="A31" s="17"/>
      <c r="B31" s="17"/>
      <c r="C31" s="17">
        <v>4120</v>
      </c>
      <c r="D31" s="22"/>
      <c r="E31" s="22"/>
      <c r="F31" s="22">
        <f t="shared" si="9"/>
        <v>0</v>
      </c>
      <c r="G31" s="22">
        <f t="shared" si="10"/>
        <v>0</v>
      </c>
      <c r="H31" s="22"/>
      <c r="I31" s="22"/>
      <c r="J31" s="22"/>
      <c r="K31" s="22"/>
      <c r="L31" s="22"/>
      <c r="M31" s="22"/>
      <c r="CA31" s="1"/>
      <c r="CB31" s="1"/>
      <c r="CC31" s="1"/>
      <c r="CD31" s="1"/>
    </row>
    <row r="32" spans="1:82" ht="19.5" hidden="1" customHeight="1">
      <c r="A32" s="17"/>
      <c r="B32" s="17"/>
      <c r="C32" s="17">
        <v>4170</v>
      </c>
      <c r="D32" s="22"/>
      <c r="E32" s="22"/>
      <c r="F32" s="22">
        <f t="shared" si="9"/>
        <v>0</v>
      </c>
      <c r="G32" s="22">
        <f t="shared" si="10"/>
        <v>0</v>
      </c>
      <c r="H32" s="22"/>
      <c r="I32" s="22"/>
      <c r="J32" s="22"/>
      <c r="K32" s="22"/>
      <c r="L32" s="22"/>
      <c r="M32" s="22"/>
      <c r="CA32" s="1"/>
      <c r="CB32" s="1"/>
      <c r="CC32" s="1"/>
      <c r="CD32" s="1"/>
    </row>
    <row r="33" spans="1:82" ht="19.5" customHeight="1">
      <c r="A33" s="17"/>
      <c r="B33" s="17"/>
      <c r="C33" s="17">
        <v>4350</v>
      </c>
      <c r="D33" s="22"/>
      <c r="E33" s="22"/>
      <c r="F33" s="22">
        <f t="shared" si="9"/>
        <v>19680.89</v>
      </c>
      <c r="G33" s="22">
        <f t="shared" si="10"/>
        <v>19680.89</v>
      </c>
      <c r="H33" s="22"/>
      <c r="I33" s="22"/>
      <c r="J33" s="22"/>
      <c r="K33" s="22">
        <f>19680.89</f>
        <v>19680.89</v>
      </c>
      <c r="L33" s="22"/>
      <c r="M33" s="22">
        <v>19680.89</v>
      </c>
      <c r="CA33" s="1"/>
      <c r="CB33" s="1"/>
      <c r="CC33" s="1"/>
      <c r="CD33" s="1"/>
    </row>
    <row r="34" spans="1:82" ht="19.5" customHeight="1">
      <c r="A34" s="17"/>
      <c r="B34" s="17"/>
      <c r="C34" s="17">
        <v>4370</v>
      </c>
      <c r="D34" s="22"/>
      <c r="E34" s="22"/>
      <c r="F34" s="22">
        <f t="shared" si="9"/>
        <v>20483.54</v>
      </c>
      <c r="G34" s="22">
        <f t="shared" si="10"/>
        <v>20483.54</v>
      </c>
      <c r="H34" s="22"/>
      <c r="I34" s="22"/>
      <c r="J34" s="22"/>
      <c r="K34" s="22">
        <f>20483.54</f>
        <v>20483.54</v>
      </c>
      <c r="L34" s="22"/>
      <c r="M34" s="22">
        <v>20483.54</v>
      </c>
      <c r="CA34" s="1"/>
      <c r="CB34" s="1"/>
      <c r="CC34" s="1"/>
      <c r="CD34" s="1"/>
    </row>
    <row r="35" spans="1:82" ht="19.5" customHeight="1">
      <c r="A35" s="17"/>
      <c r="B35" s="17"/>
      <c r="C35" s="17">
        <v>4740</v>
      </c>
      <c r="D35" s="22"/>
      <c r="E35" s="22"/>
      <c r="F35" s="22">
        <f t="shared" si="9"/>
        <v>2073.42</v>
      </c>
      <c r="G35" s="22">
        <f t="shared" si="10"/>
        <v>2073.42</v>
      </c>
      <c r="H35" s="22">
        <f>2073.42</f>
        <v>2073.42</v>
      </c>
      <c r="I35" s="22"/>
      <c r="J35" s="22"/>
      <c r="K35" s="22"/>
      <c r="L35" s="22"/>
      <c r="M35" s="22">
        <v>2073.42</v>
      </c>
      <c r="CA35" s="1"/>
      <c r="CB35" s="1"/>
      <c r="CC35" s="1"/>
      <c r="CD35" s="1"/>
    </row>
    <row r="36" spans="1:82" ht="19.5" customHeight="1">
      <c r="A36" s="17"/>
      <c r="B36" s="17"/>
      <c r="C36" s="17">
        <v>4750</v>
      </c>
      <c r="D36" s="22"/>
      <c r="E36" s="22"/>
      <c r="F36" s="22">
        <f t="shared" si="9"/>
        <v>49320.1</v>
      </c>
      <c r="G36" s="22">
        <f t="shared" si="10"/>
        <v>49320.1</v>
      </c>
      <c r="H36" s="22">
        <v>49320.1</v>
      </c>
      <c r="I36" s="22"/>
      <c r="J36" s="22"/>
      <c r="K36" s="22"/>
      <c r="L36" s="22"/>
      <c r="M36" s="22">
        <v>49320.1</v>
      </c>
      <c r="CA36" s="1"/>
      <c r="CB36" s="1"/>
      <c r="CC36" s="1"/>
      <c r="CD36" s="1"/>
    </row>
    <row r="37" spans="1:82" ht="19.5" customHeight="1">
      <c r="A37" s="17"/>
      <c r="B37" s="17"/>
      <c r="C37" s="17">
        <v>4850</v>
      </c>
      <c r="D37" s="22"/>
      <c r="E37" s="22"/>
      <c r="F37" s="22">
        <f t="shared" si="9"/>
        <v>9400.0499999999993</v>
      </c>
      <c r="G37" s="22">
        <f t="shared" si="10"/>
        <v>9400.0499999999993</v>
      </c>
      <c r="H37" s="22">
        <v>9400.0499999999993</v>
      </c>
      <c r="I37" s="22"/>
      <c r="J37" s="22"/>
      <c r="K37" s="22"/>
      <c r="L37" s="22"/>
      <c r="M37" s="22">
        <v>9400.0499999999993</v>
      </c>
      <c r="CA37" s="1"/>
      <c r="CB37" s="1"/>
      <c r="CC37" s="1"/>
      <c r="CD37" s="1"/>
    </row>
    <row r="38" spans="1:82" ht="19.5" hidden="1" customHeight="1">
      <c r="A38" s="18">
        <v>851</v>
      </c>
      <c r="B38" s="18">
        <v>85111</v>
      </c>
      <c r="C38" s="18"/>
      <c r="D38" s="24">
        <f>SUM(D39:D40)</f>
        <v>0</v>
      </c>
      <c r="E38" s="24"/>
      <c r="F38" s="24">
        <f>SUM(F39:F40)</f>
        <v>0</v>
      </c>
      <c r="G38" s="24">
        <f t="shared" ref="G38:L38" si="11">SUM(G39:G40)</f>
        <v>0</v>
      </c>
      <c r="H38" s="24">
        <f t="shared" si="11"/>
        <v>0</v>
      </c>
      <c r="I38" s="24">
        <f t="shared" si="11"/>
        <v>0</v>
      </c>
      <c r="J38" s="24">
        <f t="shared" si="11"/>
        <v>0</v>
      </c>
      <c r="K38" s="24">
        <f t="shared" si="11"/>
        <v>0</v>
      </c>
      <c r="L38" s="24">
        <f t="shared" si="11"/>
        <v>0</v>
      </c>
      <c r="M38" s="24"/>
      <c r="CA38" s="1"/>
      <c r="CB38" s="1"/>
      <c r="CC38" s="1"/>
      <c r="CD38" s="1"/>
    </row>
    <row r="39" spans="1:82" ht="19.5" hidden="1" customHeight="1">
      <c r="A39" s="17"/>
      <c r="B39" s="17"/>
      <c r="C39" s="17">
        <v>6300</v>
      </c>
      <c r="D39" s="22"/>
      <c r="E39" s="22"/>
      <c r="F39" s="22">
        <f>G39+L39</f>
        <v>0</v>
      </c>
      <c r="G39" s="22">
        <f>SUM(H39:K39)</f>
        <v>0</v>
      </c>
      <c r="H39" s="23"/>
      <c r="I39" s="23"/>
      <c r="J39" s="22">
        <v>0</v>
      </c>
      <c r="K39" s="22"/>
      <c r="L39" s="22"/>
      <c r="M39" s="22"/>
      <c r="CA39" s="1"/>
      <c r="CB39" s="1"/>
      <c r="CC39" s="1"/>
      <c r="CD39" s="1"/>
    </row>
    <row r="40" spans="1:82" ht="19.5" hidden="1" customHeight="1">
      <c r="A40" s="17"/>
      <c r="B40" s="17"/>
      <c r="C40" s="17">
        <v>6220</v>
      </c>
      <c r="D40" s="22"/>
      <c r="E40" s="22"/>
      <c r="F40" s="22">
        <f>G40+L40</f>
        <v>0</v>
      </c>
      <c r="G40" s="22"/>
      <c r="H40" s="23"/>
      <c r="I40" s="23"/>
      <c r="J40" s="22"/>
      <c r="K40" s="22"/>
      <c r="L40" s="22"/>
      <c r="M40" s="22"/>
      <c r="CA40" s="1"/>
      <c r="CB40" s="1"/>
      <c r="CC40" s="1"/>
      <c r="CD40" s="1"/>
    </row>
    <row r="41" spans="1:82" ht="19.5" hidden="1" customHeight="1">
      <c r="A41" s="27">
        <v>851</v>
      </c>
      <c r="B41" s="27">
        <v>85154</v>
      </c>
      <c r="C41" s="27"/>
      <c r="D41" s="28">
        <f>D42</f>
        <v>0</v>
      </c>
      <c r="E41" s="28"/>
      <c r="F41" s="28">
        <f>SUM(F43:F44)</f>
        <v>0</v>
      </c>
      <c r="G41" s="28">
        <f t="shared" ref="G41:L41" si="12">SUM(G43:G44)</f>
        <v>0</v>
      </c>
      <c r="H41" s="28">
        <f t="shared" si="12"/>
        <v>0</v>
      </c>
      <c r="I41" s="28">
        <f t="shared" si="12"/>
        <v>0</v>
      </c>
      <c r="J41" s="28">
        <f t="shared" si="12"/>
        <v>0</v>
      </c>
      <c r="K41" s="28">
        <f t="shared" si="12"/>
        <v>0</v>
      </c>
      <c r="L41" s="28">
        <f t="shared" si="12"/>
        <v>0</v>
      </c>
      <c r="M41" s="28"/>
      <c r="CA41" s="1"/>
      <c r="CB41" s="1"/>
      <c r="CC41" s="1"/>
      <c r="CD41" s="1"/>
    </row>
    <row r="42" spans="1:82" ht="19.5" hidden="1" customHeight="1">
      <c r="A42" s="17"/>
      <c r="B42" s="17"/>
      <c r="C42" s="17">
        <v>2310</v>
      </c>
      <c r="D42" s="22"/>
      <c r="E42" s="22"/>
      <c r="F42" s="22"/>
      <c r="G42" s="22"/>
      <c r="H42" s="23"/>
      <c r="I42" s="23"/>
      <c r="J42" s="22"/>
      <c r="K42" s="22"/>
      <c r="L42" s="22"/>
      <c r="M42" s="22"/>
      <c r="CA42" s="1"/>
      <c r="CB42" s="1"/>
      <c r="CC42" s="1"/>
      <c r="CD42" s="1"/>
    </row>
    <row r="43" spans="1:82" ht="19.5" hidden="1" customHeight="1">
      <c r="A43" s="17"/>
      <c r="B43" s="17"/>
      <c r="C43" s="17">
        <v>4170</v>
      </c>
      <c r="D43" s="22"/>
      <c r="E43" s="22"/>
      <c r="F43" s="22">
        <f t="shared" ref="F43:F49" si="13">G43+L43</f>
        <v>0</v>
      </c>
      <c r="G43" s="22">
        <f t="shared" ref="G43:G49" si="14">SUM(H43:K43)</f>
        <v>0</v>
      </c>
      <c r="H43" s="22"/>
      <c r="I43" s="22"/>
      <c r="J43" s="22"/>
      <c r="K43" s="22"/>
      <c r="L43" s="22"/>
      <c r="M43" s="22"/>
      <c r="CA43" s="1"/>
      <c r="CB43" s="1"/>
      <c r="CC43" s="1"/>
      <c r="CD43" s="1"/>
    </row>
    <row r="44" spans="1:82" ht="19.5" hidden="1" customHeight="1">
      <c r="A44" s="17"/>
      <c r="B44" s="17"/>
      <c r="C44" s="17">
        <v>4280</v>
      </c>
      <c r="D44" s="22"/>
      <c r="E44" s="22"/>
      <c r="F44" s="22">
        <f t="shared" si="13"/>
        <v>0</v>
      </c>
      <c r="G44" s="22">
        <f t="shared" si="14"/>
        <v>0</v>
      </c>
      <c r="H44" s="22"/>
      <c r="I44" s="22"/>
      <c r="J44" s="22"/>
      <c r="K44" s="22"/>
      <c r="L44" s="22"/>
      <c r="M44" s="22"/>
      <c r="CA44" s="1"/>
      <c r="CB44" s="1"/>
      <c r="CC44" s="1"/>
      <c r="CD44" s="1"/>
    </row>
    <row r="45" spans="1:82" ht="19.5" hidden="1" customHeight="1">
      <c r="A45" s="27">
        <v>852</v>
      </c>
      <c r="B45" s="27">
        <v>85220</v>
      </c>
      <c r="C45" s="27"/>
      <c r="D45" s="28">
        <f>D46</f>
        <v>0</v>
      </c>
      <c r="E45" s="28"/>
      <c r="F45" s="28">
        <f t="shared" si="13"/>
        <v>0</v>
      </c>
      <c r="G45" s="28">
        <f t="shared" si="14"/>
        <v>0</v>
      </c>
      <c r="H45" s="28">
        <f>SUM(H47)</f>
        <v>0</v>
      </c>
      <c r="I45" s="28">
        <f>SUM(I47)</f>
        <v>0</v>
      </c>
      <c r="J45" s="28">
        <f>SUM(J47)</f>
        <v>0</v>
      </c>
      <c r="K45" s="28">
        <f>SUM(K47)</f>
        <v>0</v>
      </c>
      <c r="L45" s="28">
        <f>SUM(L47)</f>
        <v>0</v>
      </c>
      <c r="M45" s="28"/>
      <c r="CA45" s="1"/>
      <c r="CB45" s="1"/>
      <c r="CC45" s="1"/>
      <c r="CD45" s="1"/>
    </row>
    <row r="46" spans="1:82" ht="19.5" hidden="1" customHeight="1">
      <c r="A46" s="17"/>
      <c r="B46" s="17"/>
      <c r="C46" s="17">
        <v>6630</v>
      </c>
      <c r="D46" s="22"/>
      <c r="E46" s="22"/>
      <c r="F46" s="22">
        <f t="shared" si="13"/>
        <v>0</v>
      </c>
      <c r="G46" s="22">
        <f t="shared" si="14"/>
        <v>0</v>
      </c>
      <c r="H46" s="23"/>
      <c r="I46" s="23"/>
      <c r="J46" s="22"/>
      <c r="K46" s="22"/>
      <c r="L46" s="22"/>
      <c r="M46" s="22"/>
      <c r="CA46" s="1"/>
      <c r="CB46" s="1"/>
      <c r="CC46" s="1"/>
      <c r="CD46" s="1"/>
    </row>
    <row r="47" spans="1:82" ht="19.5" hidden="1" customHeight="1">
      <c r="A47" s="17"/>
      <c r="B47" s="17"/>
      <c r="C47" s="17">
        <v>2320</v>
      </c>
      <c r="D47" s="22"/>
      <c r="E47" s="22"/>
      <c r="F47" s="22">
        <f t="shared" si="13"/>
        <v>0</v>
      </c>
      <c r="G47" s="22">
        <f t="shared" si="14"/>
        <v>0</v>
      </c>
      <c r="H47" s="23"/>
      <c r="I47" s="23"/>
      <c r="J47" s="22"/>
      <c r="K47" s="22"/>
      <c r="L47" s="22"/>
      <c r="M47" s="22"/>
      <c r="CA47" s="1"/>
      <c r="CB47" s="1"/>
      <c r="CC47" s="1"/>
      <c r="CD47" s="1"/>
    </row>
    <row r="48" spans="1:82" s="6" customFormat="1" ht="19.5" hidden="1" customHeight="1">
      <c r="A48" s="18">
        <v>921</v>
      </c>
      <c r="B48" s="18">
        <v>92116</v>
      </c>
      <c r="C48" s="18"/>
      <c r="D48" s="24">
        <f>SUM(D49:D49)</f>
        <v>0</v>
      </c>
      <c r="E48" s="24"/>
      <c r="F48" s="24">
        <f t="shared" si="13"/>
        <v>0</v>
      </c>
      <c r="G48" s="24">
        <f t="shared" si="14"/>
        <v>0</v>
      </c>
      <c r="H48" s="24">
        <f>SUM(H49:H49)</f>
        <v>0</v>
      </c>
      <c r="I48" s="24">
        <f>SUM(I49:I49)</f>
        <v>0</v>
      </c>
      <c r="J48" s="24">
        <f>SUM(J49:J49)</f>
        <v>0</v>
      </c>
      <c r="K48" s="24">
        <f>SUM(K49:K49)</f>
        <v>0</v>
      </c>
      <c r="L48" s="24">
        <f>SUM(L49:L49)</f>
        <v>0</v>
      </c>
      <c r="M48" s="24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</row>
    <row r="49" spans="1:82" ht="19.5" hidden="1" customHeight="1">
      <c r="A49" s="17"/>
      <c r="B49" s="17"/>
      <c r="C49" s="17">
        <v>2310</v>
      </c>
      <c r="D49" s="22"/>
      <c r="E49" s="22"/>
      <c r="F49" s="22">
        <f t="shared" si="13"/>
        <v>0</v>
      </c>
      <c r="G49" s="22">
        <f t="shared" si="14"/>
        <v>0</v>
      </c>
      <c r="H49" s="23"/>
      <c r="I49" s="23"/>
      <c r="J49" s="22"/>
      <c r="K49" s="22"/>
      <c r="L49" s="22"/>
      <c r="M49" s="22"/>
      <c r="CA49" s="1"/>
      <c r="CB49" s="1"/>
      <c r="CC49" s="1"/>
      <c r="CD49" s="1"/>
    </row>
    <row r="50" spans="1:82" ht="19.5" customHeight="1">
      <c r="A50" s="29" t="s">
        <v>12</v>
      </c>
      <c r="B50" s="30"/>
      <c r="C50" s="30"/>
      <c r="D50" s="31">
        <f>D8+D13+D24+D45+D48+D41+D38+D21</f>
        <v>516478</v>
      </c>
      <c r="E50" s="31">
        <f>E8+E13+E24+E45+E48+E41+E38+E21</f>
        <v>487778</v>
      </c>
      <c r="F50" s="31">
        <f t="shared" ref="D50:M50" si="15">F8+F13+F24+F45+F48+F41+F38+F21</f>
        <v>516478</v>
      </c>
      <c r="G50" s="31">
        <f t="shared" si="15"/>
        <v>516478</v>
      </c>
      <c r="H50" s="31">
        <f t="shared" si="15"/>
        <v>60793.569999999992</v>
      </c>
      <c r="I50" s="31">
        <f t="shared" si="15"/>
        <v>0</v>
      </c>
      <c r="J50" s="31">
        <f t="shared" si="15"/>
        <v>0</v>
      </c>
      <c r="K50" s="31">
        <f t="shared" si="15"/>
        <v>455684.43</v>
      </c>
      <c r="L50" s="31">
        <f t="shared" si="15"/>
        <v>0</v>
      </c>
      <c r="M50" s="31">
        <f t="shared" si="15"/>
        <v>487778</v>
      </c>
      <c r="CA50" s="1"/>
      <c r="CB50" s="1"/>
      <c r="CC50" s="1"/>
      <c r="CD50" s="1"/>
    </row>
    <row r="51" spans="1:82" ht="19.5" customHeight="1">
      <c r="A51" s="7"/>
      <c r="B51" s="7"/>
      <c r="C51" s="7"/>
      <c r="D51" s="7"/>
      <c r="E51" s="7"/>
      <c r="F51" s="8"/>
      <c r="G51" s="8"/>
      <c r="I51" s="1"/>
      <c r="J51" s="8"/>
      <c r="K51" s="8"/>
      <c r="L51" s="8"/>
      <c r="M51" s="8"/>
      <c r="CA51" s="1"/>
      <c r="CB51" s="1"/>
      <c r="CC51" s="1"/>
      <c r="CD51" s="1"/>
    </row>
    <row r="52" spans="1:82" ht="19.5" customHeight="1">
      <c r="A52" s="9"/>
      <c r="D52" s="8"/>
      <c r="E52" s="8"/>
      <c r="F52" s="8"/>
      <c r="G52" s="8"/>
      <c r="H52" s="8"/>
      <c r="CA52" s="1"/>
      <c r="CB52" s="1"/>
      <c r="CC52" s="1"/>
      <c r="CD52" s="1"/>
    </row>
    <row r="53" spans="1:82" ht="19.5" customHeight="1">
      <c r="CA53" s="1"/>
      <c r="CB53" s="1"/>
      <c r="CC53" s="1"/>
      <c r="CD53" s="1"/>
    </row>
    <row r="54" spans="1:82" ht="19.5" customHeight="1">
      <c r="A54" s="10"/>
      <c r="CA54" s="1"/>
      <c r="CB54" s="1"/>
      <c r="CC54" s="1"/>
      <c r="CD54" s="1"/>
    </row>
    <row r="55" spans="1:82" ht="24.75" customHeight="1">
      <c r="CA55" s="1"/>
      <c r="CB55" s="1"/>
      <c r="CC55" s="1"/>
      <c r="CD55" s="1"/>
    </row>
    <row r="56" spans="1:82" hidden="1"/>
    <row r="57" spans="1:82" hidden="1">
      <c r="A57" s="36" t="s">
        <v>13</v>
      </c>
      <c r="B57" s="36"/>
      <c r="C57" s="36"/>
      <c r="D57" s="1" t="s">
        <v>14</v>
      </c>
      <c r="F57" s="8" t="e">
        <f>#REF!+#REF!+#REF!+#REF!+#REF!+#REF!+#REF!+#REF!+#REF!+#REF!</f>
        <v>#REF!</v>
      </c>
    </row>
    <row r="58" spans="1:82" hidden="1">
      <c r="A58" s="36"/>
      <c r="B58" s="36"/>
      <c r="C58" s="36"/>
      <c r="D58" s="1" t="s">
        <v>15</v>
      </c>
      <c r="F58" s="8" t="e">
        <f>#REF!+#REF!+#REF!+#REF!+#REF!+#REF!+#REF!+#REF!+#REF!+#REF!</f>
        <v>#REF!</v>
      </c>
    </row>
    <row r="59" spans="1:82" hidden="1">
      <c r="F59" s="8" t="e">
        <f>SUM(F57:F58)</f>
        <v>#REF!</v>
      </c>
    </row>
  </sheetData>
  <mergeCells count="14">
    <mergeCell ref="M4:M6"/>
    <mergeCell ref="L5:L6"/>
    <mergeCell ref="A57:C58"/>
    <mergeCell ref="K1:L1"/>
    <mergeCell ref="A2:L2"/>
    <mergeCell ref="A4:A6"/>
    <mergeCell ref="B4:B6"/>
    <mergeCell ref="C4:C6"/>
    <mergeCell ref="D4:D6"/>
    <mergeCell ref="F4:F6"/>
    <mergeCell ref="G4:L4"/>
    <mergeCell ref="G5:G6"/>
    <mergeCell ref="H5:K5"/>
    <mergeCell ref="E4:E6"/>
  </mergeCells>
  <printOptions horizontalCentered="1"/>
  <pageMargins left="0.59055118110236227" right="0.59055118110236227" top="0.59" bottom="0.39370078740157483" header="0.51181102362204722" footer="0.51181102362204722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8</vt:lpstr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2024-03-25T15:13:30Z</dcterms:modified>
</cp:coreProperties>
</file>